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J:\HSS\IFS\CS6\CSOP\eSubmission\20250924\"/>
    </mc:Choice>
  </mc:AlternateContent>
  <xr:revisionPtr revIDLastSave="0" documentId="13_ncr:1_{D6BEDF60-54B2-43C5-9566-AAFD9A02AEC3}" xr6:coauthVersionLast="47" xr6:coauthVersionMax="47" xr10:uidLastSave="{00000000-0000-0000-0000-000000000000}"/>
  <bookViews>
    <workbookView xWindow="-25320" yWindow="-120" windowWidth="25440" windowHeight="15270" xr2:uid="{00000000-000D-0000-FFFF-FFFF00000000}"/>
  </bookViews>
  <sheets>
    <sheet name="Report" sheetId="1" r:id="rId1"/>
  </sheets>
  <externalReferences>
    <externalReference r:id="rId2"/>
    <externalReference r:id="rId3"/>
    <externalReference r:id="rId4"/>
    <externalReference r:id="rId5"/>
    <externalReference r:id="rId6"/>
    <externalReference r:id="rId7"/>
    <externalReference r:id="rId8"/>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24" i="1" l="1"/>
  <c r="AA24" i="1"/>
  <c r="X24" i="1"/>
  <c r="U24" i="1"/>
  <c r="R24" i="1"/>
  <c r="O24" i="1"/>
  <c r="L24" i="1"/>
  <c r="I24" i="1"/>
  <c r="F24" i="1"/>
  <c r="C24" i="1"/>
  <c r="AD21" i="1"/>
  <c r="AA21" i="1"/>
  <c r="X21" i="1"/>
  <c r="U21" i="1"/>
  <c r="R21" i="1"/>
  <c r="O21" i="1"/>
  <c r="L21" i="1"/>
  <c r="I21" i="1"/>
  <c r="F21" i="1"/>
  <c r="C21" i="1"/>
  <c r="AD20" i="1"/>
  <c r="AA20" i="1"/>
  <c r="X20" i="1"/>
  <c r="U20" i="1"/>
  <c r="R20" i="1"/>
  <c r="O20" i="1"/>
  <c r="L20" i="1"/>
  <c r="I20" i="1"/>
  <c r="F20" i="1"/>
  <c r="C20" i="1"/>
  <c r="AD18" i="1"/>
  <c r="AA18" i="1"/>
  <c r="X18" i="1"/>
  <c r="U18" i="1"/>
  <c r="R18" i="1"/>
  <c r="O18" i="1"/>
  <c r="L18" i="1"/>
  <c r="I18" i="1"/>
  <c r="F18" i="1"/>
  <c r="C18" i="1"/>
  <c r="AD17" i="1"/>
  <c r="AA17" i="1"/>
  <c r="X17" i="1"/>
  <c r="U17" i="1"/>
  <c r="R17" i="1"/>
  <c r="O17" i="1"/>
  <c r="L17" i="1"/>
  <c r="I17" i="1"/>
  <c r="F17" i="1"/>
  <c r="C17" i="1"/>
  <c r="AD15" i="1"/>
  <c r="AA15" i="1"/>
  <c r="X15" i="1"/>
  <c r="U15" i="1"/>
  <c r="R15" i="1"/>
  <c r="O15" i="1"/>
  <c r="L15" i="1"/>
  <c r="I15" i="1"/>
  <c r="F15" i="1"/>
  <c r="C15" i="1"/>
  <c r="AD14" i="1"/>
  <c r="AA14" i="1"/>
  <c r="X14" i="1"/>
  <c r="U14" i="1"/>
  <c r="R14" i="1"/>
  <c r="O14" i="1"/>
  <c r="L14" i="1"/>
  <c r="I14" i="1"/>
  <c r="F14" i="1"/>
  <c r="C14" i="1"/>
  <c r="AD13" i="1"/>
  <c r="AA13" i="1"/>
  <c r="X13" i="1"/>
  <c r="U13" i="1"/>
  <c r="R13" i="1"/>
  <c r="O13" i="1"/>
  <c r="L13" i="1"/>
  <c r="I13" i="1"/>
  <c r="F13" i="1"/>
  <c r="C13" i="1"/>
  <c r="AD10" i="1"/>
  <c r="AA10" i="1"/>
  <c r="X10" i="1"/>
  <c r="U10" i="1"/>
  <c r="R10" i="1"/>
  <c r="O10" i="1"/>
  <c r="L10" i="1"/>
  <c r="I10" i="1"/>
  <c r="F10" i="1"/>
  <c r="C10" i="1"/>
</calcChain>
</file>

<file path=xl/sharedStrings.xml><?xml version="1.0" encoding="utf-8"?>
<sst xmlns="http://schemas.openxmlformats.org/spreadsheetml/2006/main" count="125" uniqueCount="48">
  <si>
    <t>交易所買賣基金的交易資料</t>
  </si>
  <si>
    <t>交易所買賣基金經理名稱</t>
  </si>
  <si>
    <t>南方東英資產管理有限公司</t>
  </si>
  <si>
    <t/>
  </si>
  <si>
    <t>交易所買賣基金名稱</t>
  </si>
  <si>
    <t>南方富時中國A50ETF</t>
  </si>
  <si>
    <t>南方東英恒生科技指數ETF</t>
  </si>
  <si>
    <t>南方東英銀華中證5G 通信主題ETF</t>
  </si>
  <si>
    <t>南方東英日經225指數ETF</t>
  </si>
  <si>
    <t>股份代號</t>
  </si>
  <si>
    <t>82822</t>
  </si>
  <si>
    <t>2822</t>
  </si>
  <si>
    <t>83147</t>
  </si>
  <si>
    <t>3147</t>
  </si>
  <si>
    <t>83005</t>
  </si>
  <si>
    <t>3005</t>
  </si>
  <si>
    <t>3033</t>
  </si>
  <si>
    <t>3193</t>
  </si>
  <si>
    <t>3153</t>
  </si>
  <si>
    <t>3432</t>
  </si>
  <si>
    <t>日期(ddmmmyyyy)</t>
  </si>
  <si>
    <t>貨幣</t>
  </si>
  <si>
    <t>每個基金單位之資產淨值(以交易貨幣計算) (附註 1)</t>
  </si>
  <si>
    <t>RMB</t>
  </si>
  <si>
    <t>HKD</t>
  </si>
  <si>
    <t>每個新增設基金單位之資產淨值 (附註 2)</t>
  </si>
  <si>
    <t>JPY</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</si>
  <si>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</si>
  <si>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</si>
  <si>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</si>
  <si>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</si>
  <si>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</si>
  <si>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</si>
  <si>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</si>
  <si>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</si>
  <si>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</si>
  <si>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</si>
  <si>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</si>
  <si>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</si>
  <si>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</si>
  <si>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6. 以港幣計值的每個基金單位之資產淨值，將以每個基金單位以基礎貨幣計值的最後收市基準貨幣資產淨值乘以路透社於該交易日下午三時正（香港時間）所報之外匯兌換率計算。</t>
  </si>
  <si>
    <t>7. 對於「雙櫃台」ETF：_x000D_
- 已發行之基金單位包括人民幣櫃台及港幣櫃台的基金單位_x000D_
- 管理資產總額為該基金整體基金單位(包括人民幣櫃台及港幣櫃台)的資產淨值</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</si>
  <si>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</si>
  <si>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</si>
  <si>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</si>
  <si>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南方東英中國創業板指數ETF</t>
    <phoneticPr fontId="9" type="noConversion"/>
  </si>
  <si>
    <t>南方東英中證500 ETF</t>
    <phoneticPr fontId="9" type="noConversion"/>
  </si>
  <si>
    <t>南方東英MSCI 港股通精選ETF</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</si>
</sst>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09]ddmmmyyyy"/>
    <numFmt numFmtId="177" formatCode="#,##0.0000"/>
    <numFmt numFmtId="178" formatCode="###0.00"/>
  </numFmts>
  <fonts count="12">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b/>
      <sz val="9"/>
      <color rgb="FF000000"/>
      <name val="SansSerif"/>
      <family val="2"/>
    </font>
    <font>
      <sz val="9"/>
      <name val="等线"/>
      <family val="3"/>
      <charset val="134"/>
      <scheme val="minor"/>
    </font>
    <font>
      <sz val="9"/>
      <color rgb="FF000000"/>
      <name val="SansSerif"/>
      <family val="2"/>
    </font>
    <font>
      <sz val="9"/>
      <color rgb="FF000000"/>
      <name val="Monospaced"/>
      <family val="3"/>
    </font>
    <font>
      <sz val="8"/>
      <name val="Arial"/>
      <family val="2"/>
    </font>
    <font>
      <sz val="9"/>
      <color rgb="FF000000"/>
      <name val="微软雅黑"/>
      <family val="2"/>
      <charset val="134"/>
    </font>
    <font>
      <sz val="7"/>
      <color rgb="FF000000"/>
      <name val="SansSerif"/>
      <family val="2"/>
    </font>
  </fonts>
  <fills count="2">
    <fill>
      <patternFill patternType="none"/>
    </fill>
    <fill>
      <patternFill patternType="gray125"/>
    </fill>
  </fills>
  <borders count="5">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1">
    <xf numFmtId="0" fontId="0" fillId="0" borderId="0">
      <alignment vertical="center"/>
    </xf>
  </cellStyleXfs>
  <cellXfs count="26">
    <xf numFmtId="0" fontId="0" fillId="0" borderId="0" xfId="0">
      <alignment vertical="center"/>
    </xf>
    <xf numFmtId="0" fontId="1" fillId="0" borderId="0" xfId="0" applyFont="1" applyAlignment="1">
      <alignment horizontal="left"/>
    </xf>
    <xf numFmtId="0" fontId="2" fillId="0" borderId="0" xfId="0" applyFont="1" applyAlignment="1"/>
    <xf numFmtId="0" fontId="3" fillId="0" borderId="0" xfId="0" applyFont="1" applyAlignment="1">
      <alignment horizontal="left"/>
    </xf>
    <xf numFmtId="0" fontId="2" fillId="0" borderId="1" xfId="0" applyFont="1" applyBorder="1" applyAlignment="1">
      <alignment horizontal="right"/>
    </xf>
    <xf numFmtId="0" fontId="2" fillId="0" borderId="1" xfId="0" applyFont="1" applyBorder="1" applyAlignment="1">
      <alignment horizontal="center"/>
    </xf>
    <xf numFmtId="0" fontId="2" fillId="0" borderId="0" xfId="0" applyFont="1" applyAlignment="1">
      <alignment horizontal="left" wrapText="1"/>
    </xf>
    <xf numFmtId="0" fontId="2" fillId="0" borderId="0" xfId="0" applyFont="1" applyAlignment="1">
      <alignment horizontal="left" wrapText="1"/>
    </xf>
    <xf numFmtId="0" fontId="5" fillId="0" borderId="0" xfId="0" applyFont="1" applyAlignment="1">
      <alignment horizontal="left" vertical="top" wrapText="1"/>
    </xf>
    <xf numFmtId="0" fontId="8" fillId="0" borderId="0" xfId="0" applyFont="1" applyAlignment="1">
      <alignment horizontal="left" vertical="top" wrapText="1"/>
    </xf>
    <xf numFmtId="0" fontId="0" fillId="0" borderId="0" xfId="0" applyAlignment="1"/>
    <xf numFmtId="0" fontId="7" fillId="0" borderId="1" xfId="0" applyFont="1" applyBorder="1" applyAlignment="1">
      <alignment horizontal="right" vertical="top" wrapText="1"/>
    </xf>
    <xf numFmtId="176" fontId="7" fillId="0" borderId="1" xfId="0" applyNumberFormat="1" applyFont="1" applyBorder="1" applyAlignment="1">
      <alignment horizontal="right" vertical="top" wrapText="1"/>
    </xf>
    <xf numFmtId="0" fontId="11" fillId="0" borderId="0" xfId="0" applyFont="1" applyAlignment="1">
      <alignment horizontal="left" vertical="top" wrapText="1"/>
    </xf>
    <xf numFmtId="0" fontId="7" fillId="0" borderId="1" xfId="0" applyFont="1" applyBorder="1" applyAlignment="1">
      <alignment horizontal="center" vertical="top" wrapText="1"/>
    </xf>
    <xf numFmtId="177" fontId="7" fillId="0" borderId="1" xfId="0" applyNumberFormat="1" applyFont="1" applyBorder="1" applyAlignment="1">
      <alignment horizontal="right" vertical="top" wrapText="1"/>
    </xf>
    <xf numFmtId="4" fontId="7" fillId="0" borderId="1" xfId="0" applyNumberFormat="1" applyFont="1" applyBorder="1" applyAlignment="1">
      <alignment horizontal="right" vertical="top" wrapText="1"/>
    </xf>
    <xf numFmtId="3" fontId="7" fillId="0" borderId="1" xfId="0" applyNumberFormat="1" applyFont="1" applyBorder="1" applyAlignment="1">
      <alignment horizontal="right" vertical="top" wrapText="1"/>
    </xf>
    <xf numFmtId="0" fontId="11" fillId="0" borderId="0" xfId="0" applyFont="1" applyAlignment="1">
      <alignment horizontal="right" vertical="top" wrapText="1"/>
    </xf>
    <xf numFmtId="178" fontId="7" fillId="0" borderId="1" xfId="0" applyNumberFormat="1" applyFont="1" applyBorder="1" applyAlignment="1">
      <alignment horizontal="right" vertical="top" wrapText="1"/>
    </xf>
    <xf numFmtId="0" fontId="7" fillId="0" borderId="4" xfId="0" applyFont="1" applyBorder="1" applyAlignment="1">
      <alignment horizontal="left" vertical="top" wrapText="1"/>
    </xf>
    <xf numFmtId="0" fontId="7" fillId="0" borderId="3" xfId="0" applyFont="1" applyBorder="1" applyAlignment="1">
      <alignment horizontal="left" vertical="top"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10" fillId="0" borderId="4"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sharedStrings" Target="sharedStrings.xml"/><Relationship Id="rId5" Type="http://schemas.openxmlformats.org/officeDocument/2006/relationships/externalLink" Target="externalLinks/externalLink4.xml"/><Relationship Id="rId10" Type="http://schemas.openxmlformats.org/officeDocument/2006/relationships/styles" Target="styles.xml"/><Relationship Id="rId4" Type="http://schemas.openxmlformats.org/officeDocument/2006/relationships/externalLink" Target="externalLinks/externalLink3.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hbap.adroot.hsbc\hk\GBM\0100216538\HSS\IFS\CS6\CSOP\eSubmission\Series%201%20ESUB\C82822_eSubmissio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bap.adroot.hsbc\hk\GBM\0100216538\HSS\IFS\CS6\CSOP\eSubmission\Series%201%20ESUB\C83147_eSubmission.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hbap.adroot.hsbc\hk\GBM\0100216538\HSS\IFS\CS6\CSOP\eSubmission\Series%201%20ESUB\C83005_eSubmission.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bap.adroot.hsbc\hk\GBM\0100216538\HSS\IFS\CS6\CSOP\eSubmission\Series%201%20ESUB\C3033_eSubmission.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bap.adroot.hsbc\hk\GBM\0100216538\HSS\IFS\CS6\CSOP\eSubmission\Series%201%20ESUB\C3193_eSubmission.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hbap.adroot.hsbc\hk\GBM\0100216538\HSS\IFS\CS6\CSOP\eSubmission\Series%201%20ESUB\C3153_eSubmission.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bap.adroot.hsbc\hk\GBM\0100216538\HSS\IFS\CS6\CSOP\eSubmission\Series%201%20ESUB\C3432_eSubmiss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s>
    <sheetDataSet>
      <sheetData sheetId="0">
        <row r="10">
          <cell r="C10">
            <v>45924</v>
          </cell>
          <cell r="F10">
            <v>45924</v>
          </cell>
        </row>
        <row r="13">
          <cell r="C13">
            <v>13.7691</v>
          </cell>
          <cell r="F13">
            <v>15.029500000000001</v>
          </cell>
        </row>
        <row r="14">
          <cell r="C14">
            <v>6884550</v>
          </cell>
          <cell r="F14">
            <v>6884550</v>
          </cell>
        </row>
        <row r="15">
          <cell r="C15">
            <v>146409</v>
          </cell>
          <cell r="F15">
            <v>146409</v>
          </cell>
        </row>
        <row r="17">
          <cell r="C17">
            <v>616500000</v>
          </cell>
          <cell r="F17">
            <v>616500000</v>
          </cell>
        </row>
        <row r="18">
          <cell r="C18">
            <v>616500000</v>
          </cell>
          <cell r="F18">
            <v>616500000</v>
          </cell>
        </row>
        <row r="20">
          <cell r="C20">
            <v>8488657576.7200003</v>
          </cell>
          <cell r="F20">
            <v>8488657576.7200003</v>
          </cell>
        </row>
        <row r="21">
          <cell r="C21">
            <v>8488657576.7200003</v>
          </cell>
          <cell r="F21">
            <v>8488657576.7200003</v>
          </cell>
        </row>
        <row r="24">
          <cell r="C24">
            <v>-0.14000000000000001</v>
          </cell>
          <cell r="F24">
            <v>-0.06</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s>
    <sheetDataSet>
      <sheetData sheetId="0">
        <row r="10">
          <cell r="C10">
            <v>45924</v>
          </cell>
          <cell r="F10">
            <v>45924</v>
          </cell>
        </row>
        <row r="13">
          <cell r="C13">
            <v>11.1721</v>
          </cell>
          <cell r="F13">
            <v>12.194800000000001</v>
          </cell>
        </row>
        <row r="14">
          <cell r="C14">
            <v>3351630</v>
          </cell>
          <cell r="F14">
            <v>3351630</v>
          </cell>
        </row>
        <row r="15">
          <cell r="C15">
            <v>-2910</v>
          </cell>
          <cell r="F15">
            <v>-2910</v>
          </cell>
        </row>
        <row r="17">
          <cell r="C17">
            <v>43200000</v>
          </cell>
          <cell r="F17">
            <v>43200000</v>
          </cell>
        </row>
        <row r="18">
          <cell r="C18">
            <v>43200000</v>
          </cell>
          <cell r="F18">
            <v>43200000</v>
          </cell>
        </row>
        <row r="20">
          <cell r="C20">
            <v>482634949.56</v>
          </cell>
          <cell r="F20">
            <v>482634949.56</v>
          </cell>
        </row>
        <row r="21">
          <cell r="C21">
            <v>482634949.56</v>
          </cell>
          <cell r="F21">
            <v>482634949.56</v>
          </cell>
        </row>
        <row r="24">
          <cell r="C24">
            <v>7.0000000000000007E-2</v>
          </cell>
          <cell r="F24">
            <v>0.37</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s>
    <sheetDataSet>
      <sheetData sheetId="0">
        <row r="10">
          <cell r="C10">
            <v>45924</v>
          </cell>
          <cell r="F10">
            <v>45924</v>
          </cell>
        </row>
        <row r="13">
          <cell r="C13">
            <v>20.7166</v>
          </cell>
          <cell r="F13">
            <v>22.613</v>
          </cell>
        </row>
        <row r="14">
          <cell r="C14">
            <v>8286640</v>
          </cell>
          <cell r="F14">
            <v>8286640</v>
          </cell>
        </row>
        <row r="15">
          <cell r="C15">
            <v>72966.98</v>
          </cell>
          <cell r="F15">
            <v>72966.98</v>
          </cell>
        </row>
        <row r="17">
          <cell r="C17">
            <v>1600000</v>
          </cell>
          <cell r="F17">
            <v>1600000</v>
          </cell>
        </row>
        <row r="18">
          <cell r="C18">
            <v>1600000</v>
          </cell>
          <cell r="F18">
            <v>1600000</v>
          </cell>
        </row>
        <row r="20">
          <cell r="C20">
            <v>33146638.800000001</v>
          </cell>
          <cell r="F20">
            <v>33146638.800000001</v>
          </cell>
        </row>
        <row r="21">
          <cell r="C21">
            <v>33146638.800000001</v>
          </cell>
          <cell r="F21">
            <v>33146638.800000001</v>
          </cell>
        </row>
        <row r="24">
          <cell r="C24">
            <v>-1.34</v>
          </cell>
          <cell r="F24">
            <v>-0.06</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s>
    <sheetDataSet>
      <sheetData sheetId="0">
        <row r="10">
          <cell r="C10">
            <v>45924</v>
          </cell>
        </row>
        <row r="13">
          <cell r="C13">
            <v>6.2061000000000002</v>
          </cell>
        </row>
        <row r="14">
          <cell r="C14">
            <v>3103050</v>
          </cell>
        </row>
        <row r="15">
          <cell r="C15">
            <v>1135.57</v>
          </cell>
        </row>
        <row r="17">
          <cell r="C17">
            <v>12278400200</v>
          </cell>
        </row>
        <row r="18">
          <cell r="C18">
            <v>12278400200</v>
          </cell>
        </row>
        <row r="20">
          <cell r="C20">
            <v>76200869882.610001</v>
          </cell>
        </row>
        <row r="21">
          <cell r="C21">
            <v>76200869882.610001</v>
          </cell>
        </row>
        <row r="24">
          <cell r="C24">
            <v>-0.1</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s>
    <sheetDataSet>
      <sheetData sheetId="0">
        <row r="10">
          <cell r="C10">
            <v>45924</v>
          </cell>
        </row>
        <row r="13">
          <cell r="C13">
            <v>11.728300000000001</v>
          </cell>
        </row>
        <row r="14">
          <cell r="C14">
            <v>2148940</v>
          </cell>
        </row>
        <row r="15">
          <cell r="C15">
            <v>1183.2</v>
          </cell>
        </row>
        <row r="17">
          <cell r="C17">
            <v>1200000</v>
          </cell>
        </row>
        <row r="18">
          <cell r="C18">
            <v>1200000</v>
          </cell>
        </row>
        <row r="20">
          <cell r="C20">
            <v>12893695.380000001</v>
          </cell>
        </row>
        <row r="21">
          <cell r="C21">
            <v>12893695.380000001</v>
          </cell>
        </row>
        <row r="24">
          <cell r="C24">
            <v>0.1</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s>
    <sheetDataSet>
      <sheetData sheetId="0">
        <row r="10">
          <cell r="C10">
            <v>45924</v>
          </cell>
        </row>
        <row r="13">
          <cell r="C13">
            <v>97.787700000000001</v>
          </cell>
        </row>
        <row r="14">
          <cell r="C14">
            <v>93100000</v>
          </cell>
        </row>
        <row r="15">
          <cell r="C15">
            <v>53645</v>
          </cell>
        </row>
        <row r="17">
          <cell r="C17">
            <v>1350000</v>
          </cell>
        </row>
        <row r="18">
          <cell r="C18">
            <v>1350000</v>
          </cell>
        </row>
        <row r="20">
          <cell r="C20">
            <v>2513694772.98</v>
          </cell>
        </row>
        <row r="21">
          <cell r="C21">
            <v>2513694772.98</v>
          </cell>
        </row>
        <row r="24">
          <cell r="C24">
            <v>0.32</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
    </sheetNames>
    <sheetDataSet>
      <sheetData sheetId="0">
        <row r="10">
          <cell r="C10">
            <v>45924</v>
          </cell>
        </row>
        <row r="13">
          <cell r="C13">
            <v>117.443</v>
          </cell>
        </row>
        <row r="14">
          <cell r="C14">
            <v>5872150</v>
          </cell>
        </row>
        <row r="15">
          <cell r="C15">
            <v>16796.88</v>
          </cell>
        </row>
        <row r="17">
          <cell r="C17">
            <v>108900000</v>
          </cell>
        </row>
        <row r="18">
          <cell r="C18">
            <v>108900000</v>
          </cell>
        </row>
        <row r="20">
          <cell r="C20">
            <v>12789538562.99</v>
          </cell>
        </row>
        <row r="21">
          <cell r="C21">
            <v>12789538562.99</v>
          </cell>
        </row>
        <row r="24">
          <cell r="C24">
            <v>0.35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sqref="A1:XFD1048576"/>
    </sheetView>
  </sheetViews>
  <sheetFormatPr defaultRowHeight="14"/>
  <cols>
    <col min="1" max="1" width="66.25" customWidth="1"/>
    <col min="2" max="2" width="10.83203125" customWidth="1"/>
    <col min="3" max="3" width="20.58203125" customWidth="1"/>
    <col min="4" max="4" width="2.75" customWidth="1"/>
    <col min="5" max="5" width="10.83203125" customWidth="1"/>
    <col min="6" max="6" width="20.58203125" customWidth="1"/>
    <col min="7" max="7" width="2.75" customWidth="1"/>
    <col min="8" max="8" width="10.83203125" customWidth="1"/>
    <col min="9" max="9" width="20.58203125" customWidth="1"/>
    <col min="10" max="10" width="2.75" customWidth="1"/>
    <col min="11" max="11" width="10.83203125" customWidth="1"/>
    <col min="12" max="12" width="20.58203125" customWidth="1"/>
    <col min="13" max="13" width="2.75" customWidth="1"/>
    <col min="14" max="14" width="10.83203125" customWidth="1"/>
    <col min="15" max="15" width="20.58203125" customWidth="1"/>
    <col min="16" max="16" width="2.75" customWidth="1"/>
    <col min="17" max="17" width="10.83203125" customWidth="1"/>
    <col min="18" max="18" width="20.58203125" customWidth="1"/>
    <col min="19" max="19" width="2.75" customWidth="1"/>
    <col min="20" max="20" width="10.83203125" customWidth="1"/>
    <col min="21" max="21" width="20.58203125" customWidth="1"/>
    <col min="22" max="22" width="2.75" customWidth="1"/>
    <col min="23" max="23" width="10.83203125" customWidth="1"/>
    <col min="24" max="24" width="20.58203125" customWidth="1"/>
    <col min="25" max="25" width="2.75" customWidth="1"/>
    <col min="26" max="26" width="10.83203125" customWidth="1"/>
    <col min="27" max="27" width="20.58203125" customWidth="1"/>
    <col min="28" max="28" width="2.75" customWidth="1"/>
    <col min="29" max="29" width="10.83203125" customWidth="1"/>
    <col min="30" max="30" width="20.58203125" customWidth="1"/>
  </cols>
  <sheetData>
    <row r="1" spans="1:30" ht="15.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5">
      <c r="A4" s="3" t="s">
        <v>1</v>
      </c>
      <c r="B4" s="22" t="s">
        <v>2</v>
      </c>
      <c r="C4" s="23"/>
      <c r="D4" s="23"/>
      <c r="E4" s="23"/>
      <c r="F4" s="23"/>
      <c r="G4" s="23"/>
      <c r="H4" s="23"/>
      <c r="I4" s="24"/>
      <c r="J4" s="2"/>
      <c r="K4" s="2"/>
      <c r="L4" s="2"/>
      <c r="M4" s="2"/>
      <c r="N4" s="2"/>
      <c r="O4" s="2"/>
      <c r="P4" s="2"/>
      <c r="Q4" s="2"/>
      <c r="R4" s="2"/>
      <c r="S4" s="2"/>
      <c r="T4" s="2"/>
      <c r="U4" s="2"/>
      <c r="V4" s="2"/>
      <c r="W4" s="2"/>
      <c r="X4" s="2"/>
      <c r="Y4" s="2"/>
      <c r="Z4" s="2"/>
      <c r="AA4" s="2"/>
      <c r="AB4" s="2"/>
      <c r="AC4" s="2"/>
      <c r="AD4" s="2"/>
    </row>
    <row r="5" spans="1:30">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s="10" customFormat="1" ht="60" customHeight="1">
      <c r="A6" s="8" t="s">
        <v>4</v>
      </c>
      <c r="B6" s="20" t="s">
        <v>5</v>
      </c>
      <c r="C6" s="21"/>
      <c r="D6" s="9"/>
      <c r="E6" s="20" t="s">
        <v>5</v>
      </c>
      <c r="F6" s="21"/>
      <c r="G6" s="9"/>
      <c r="H6" s="20" t="s">
        <v>45</v>
      </c>
      <c r="I6" s="21"/>
      <c r="J6" s="9"/>
      <c r="K6" s="25" t="s">
        <v>45</v>
      </c>
      <c r="L6" s="21"/>
      <c r="M6" s="9"/>
      <c r="N6" s="20" t="s">
        <v>46</v>
      </c>
      <c r="O6" s="21"/>
      <c r="P6" s="9"/>
      <c r="Q6" s="20" t="s">
        <v>46</v>
      </c>
      <c r="R6" s="21"/>
      <c r="S6" s="9"/>
      <c r="T6" s="20" t="s">
        <v>6</v>
      </c>
      <c r="U6" s="21"/>
      <c r="V6" s="9"/>
      <c r="W6" s="20" t="s">
        <v>7</v>
      </c>
      <c r="X6" s="21"/>
      <c r="Z6" s="20" t="s">
        <v>8</v>
      </c>
      <c r="AA6" s="21"/>
      <c r="AB6" s="9"/>
      <c r="AC6" s="20" t="s">
        <v>47</v>
      </c>
      <c r="AD6" s="21"/>
    </row>
    <row r="7" spans="1:30" s="10" customFormat="1">
      <c r="A7" s="9" t="s">
        <v>3</v>
      </c>
      <c r="B7" s="9"/>
      <c r="C7" s="9"/>
      <c r="D7" s="9"/>
      <c r="E7" s="9"/>
      <c r="F7" s="9"/>
      <c r="G7" s="9"/>
      <c r="H7" s="9"/>
      <c r="I7" s="9"/>
      <c r="J7" s="9"/>
      <c r="K7" s="9"/>
      <c r="L7" s="9"/>
      <c r="M7" s="9"/>
      <c r="N7" s="9"/>
      <c r="O7" s="9"/>
      <c r="P7" s="9"/>
      <c r="Q7" s="9"/>
      <c r="R7" s="9"/>
      <c r="S7" s="9"/>
      <c r="T7" s="9"/>
      <c r="U7" s="9"/>
      <c r="V7" s="9"/>
      <c r="W7" s="9"/>
      <c r="X7" s="9"/>
      <c r="Z7" s="9"/>
      <c r="AA7" s="9"/>
      <c r="AB7" s="9"/>
      <c r="AC7" s="9"/>
      <c r="AD7" s="9"/>
    </row>
    <row r="8" spans="1:30" s="10" customFormat="1">
      <c r="A8" s="8" t="s">
        <v>9</v>
      </c>
      <c r="B8" s="9"/>
      <c r="C8" s="11" t="s">
        <v>10</v>
      </c>
      <c r="D8" s="9"/>
      <c r="E8" s="9"/>
      <c r="F8" s="11" t="s">
        <v>11</v>
      </c>
      <c r="G8" s="9"/>
      <c r="H8" s="9"/>
      <c r="I8" s="11" t="s">
        <v>12</v>
      </c>
      <c r="J8" s="9"/>
      <c r="K8" s="9"/>
      <c r="L8" s="11" t="s">
        <v>13</v>
      </c>
      <c r="M8" s="9"/>
      <c r="N8" s="9"/>
      <c r="O8" s="11" t="s">
        <v>14</v>
      </c>
      <c r="P8" s="9"/>
      <c r="Q8" s="9"/>
      <c r="R8" s="11" t="s">
        <v>15</v>
      </c>
      <c r="S8" s="9"/>
      <c r="T8" s="9"/>
      <c r="U8" s="11" t="s">
        <v>16</v>
      </c>
      <c r="V8" s="9"/>
      <c r="W8" s="9"/>
      <c r="X8" s="11" t="s">
        <v>17</v>
      </c>
      <c r="Z8" s="9"/>
      <c r="AA8" s="11" t="s">
        <v>18</v>
      </c>
      <c r="AB8" s="9"/>
      <c r="AC8" s="9"/>
      <c r="AD8" s="4" t="s">
        <v>19</v>
      </c>
    </row>
    <row r="9" spans="1:30" s="10" customFormat="1">
      <c r="A9" s="9" t="s">
        <v>3</v>
      </c>
      <c r="B9" s="9"/>
      <c r="C9" s="9"/>
      <c r="D9" s="9"/>
      <c r="E9" s="9"/>
      <c r="F9" s="9"/>
      <c r="G9" s="9"/>
      <c r="H9" s="9"/>
      <c r="I9" s="9"/>
      <c r="J9" s="9"/>
      <c r="K9" s="9"/>
      <c r="L9" s="9"/>
      <c r="M9" s="9"/>
      <c r="N9" s="9"/>
      <c r="O9" s="9"/>
      <c r="P9" s="9"/>
      <c r="Q9" s="9"/>
      <c r="R9" s="9"/>
      <c r="S9" s="9"/>
      <c r="T9" s="9"/>
      <c r="U9" s="9"/>
      <c r="V9" s="9"/>
      <c r="W9" s="9"/>
      <c r="X9" s="9"/>
      <c r="Z9" s="9"/>
      <c r="AA9" s="9"/>
      <c r="AB9" s="9"/>
      <c r="AC9" s="9"/>
      <c r="AD9" s="9"/>
    </row>
    <row r="10" spans="1:30" s="10" customFormat="1">
      <c r="A10" s="8" t="s">
        <v>20</v>
      </c>
      <c r="B10" s="9"/>
      <c r="C10" s="12">
        <f>[1]Report!$C$10</f>
        <v>45924</v>
      </c>
      <c r="D10" s="9"/>
      <c r="E10" s="9"/>
      <c r="F10" s="12">
        <f>[1]Report!$F$10</f>
        <v>45924</v>
      </c>
      <c r="G10" s="9"/>
      <c r="H10" s="9"/>
      <c r="I10" s="12">
        <f>[2]Report!$C$10</f>
        <v>45924</v>
      </c>
      <c r="J10" s="9"/>
      <c r="K10" s="9"/>
      <c r="L10" s="12">
        <f>[2]Report!$F$10</f>
        <v>45924</v>
      </c>
      <c r="M10" s="9"/>
      <c r="N10" s="9"/>
      <c r="O10" s="12">
        <f>[3]Report!$C$10</f>
        <v>45924</v>
      </c>
      <c r="P10" s="9"/>
      <c r="Q10" s="9"/>
      <c r="R10" s="12">
        <f>[3]Report!$F$10</f>
        <v>45924</v>
      </c>
      <c r="S10" s="9"/>
      <c r="T10" s="9"/>
      <c r="U10" s="12">
        <f>[4]Report!$C$10</f>
        <v>45924</v>
      </c>
      <c r="V10" s="9"/>
      <c r="W10" s="9"/>
      <c r="X10" s="12">
        <f>[5]Report!$C$10</f>
        <v>45924</v>
      </c>
      <c r="Z10" s="9"/>
      <c r="AA10" s="12">
        <f>[6]Report!$C$10</f>
        <v>45924</v>
      </c>
      <c r="AB10" s="9"/>
      <c r="AC10" s="9"/>
      <c r="AD10" s="12">
        <f>[7]Report!$C$10</f>
        <v>45924</v>
      </c>
    </row>
    <row r="11" spans="1:30" s="10" customFormat="1">
      <c r="A11" s="9" t="s">
        <v>3</v>
      </c>
      <c r="B11" s="9"/>
      <c r="C11" s="9"/>
      <c r="D11" s="9"/>
      <c r="E11" s="9"/>
      <c r="F11" s="9"/>
      <c r="G11" s="9"/>
      <c r="H11" s="9"/>
      <c r="I11" s="9"/>
      <c r="J11" s="9"/>
      <c r="K11" s="9"/>
      <c r="L11" s="9"/>
      <c r="M11" s="9"/>
      <c r="N11" s="9"/>
      <c r="O11" s="9"/>
      <c r="P11" s="9"/>
      <c r="Q11" s="9"/>
      <c r="R11" s="9"/>
      <c r="S11" s="9"/>
      <c r="T11" s="9"/>
      <c r="U11" s="9"/>
      <c r="V11" s="9"/>
      <c r="W11" s="9"/>
      <c r="X11" s="9"/>
      <c r="Z11" s="9"/>
      <c r="AA11" s="9"/>
      <c r="AB11" s="9"/>
      <c r="AC11" s="9"/>
      <c r="AD11" s="9"/>
    </row>
    <row r="12" spans="1:30" s="10" customFormat="1">
      <c r="A12" s="9"/>
      <c r="B12" s="13" t="s">
        <v>21</v>
      </c>
      <c r="C12" s="9"/>
      <c r="D12" s="9"/>
      <c r="E12" s="13" t="s">
        <v>21</v>
      </c>
      <c r="F12" s="9"/>
      <c r="G12" s="9"/>
      <c r="H12" s="13" t="s">
        <v>21</v>
      </c>
      <c r="I12" s="9"/>
      <c r="J12" s="9"/>
      <c r="K12" s="13" t="s">
        <v>21</v>
      </c>
      <c r="L12" s="9"/>
      <c r="M12" s="9"/>
      <c r="N12" s="13" t="s">
        <v>21</v>
      </c>
      <c r="O12" s="9"/>
      <c r="P12" s="9"/>
      <c r="Q12" s="13" t="s">
        <v>21</v>
      </c>
      <c r="R12" s="9"/>
      <c r="S12" s="9"/>
      <c r="T12" s="13" t="s">
        <v>21</v>
      </c>
      <c r="U12" s="9"/>
      <c r="V12" s="9"/>
      <c r="W12" s="13" t="s">
        <v>21</v>
      </c>
      <c r="X12" s="9"/>
      <c r="Z12" s="13" t="s">
        <v>21</v>
      </c>
      <c r="AA12" s="9"/>
      <c r="AB12" s="9"/>
      <c r="AC12" s="13" t="s">
        <v>21</v>
      </c>
      <c r="AD12" s="9"/>
    </row>
    <row r="13" spans="1:30" s="10" customFormat="1">
      <c r="A13" s="8" t="s">
        <v>22</v>
      </c>
      <c r="B13" s="14" t="s">
        <v>23</v>
      </c>
      <c r="C13" s="15">
        <f>[1]Report!$C$13</f>
        <v>13.7691</v>
      </c>
      <c r="D13" s="9"/>
      <c r="E13" s="14" t="s">
        <v>24</v>
      </c>
      <c r="F13" s="15">
        <f>[1]Report!$F$13</f>
        <v>15.029500000000001</v>
      </c>
      <c r="G13" s="9"/>
      <c r="H13" s="14" t="s">
        <v>23</v>
      </c>
      <c r="I13" s="15">
        <f>[2]Report!$C$13</f>
        <v>11.1721</v>
      </c>
      <c r="J13" s="9"/>
      <c r="K13" s="14" t="s">
        <v>24</v>
      </c>
      <c r="L13" s="15">
        <f>[2]Report!$F$13</f>
        <v>12.194800000000001</v>
      </c>
      <c r="M13" s="9"/>
      <c r="N13" s="14" t="s">
        <v>23</v>
      </c>
      <c r="O13" s="15">
        <f>[3]Report!$C$13</f>
        <v>20.7166</v>
      </c>
      <c r="P13" s="9"/>
      <c r="Q13" s="14" t="s">
        <v>24</v>
      </c>
      <c r="R13" s="15">
        <f>[3]Report!$F$13</f>
        <v>22.613</v>
      </c>
      <c r="S13" s="9"/>
      <c r="T13" s="14" t="s">
        <v>24</v>
      </c>
      <c r="U13" s="15">
        <f>[4]Report!$C$13</f>
        <v>6.2061000000000002</v>
      </c>
      <c r="V13" s="9"/>
      <c r="W13" s="14" t="s">
        <v>24</v>
      </c>
      <c r="X13" s="15">
        <f>[5]Report!$C$13</f>
        <v>11.728300000000001</v>
      </c>
      <c r="Z13" s="14" t="s">
        <v>24</v>
      </c>
      <c r="AA13" s="11">
        <f>[6]Report!$C$13</f>
        <v>97.787700000000001</v>
      </c>
      <c r="AB13" s="9"/>
      <c r="AC13" s="5" t="s">
        <v>24</v>
      </c>
      <c r="AD13" s="11">
        <f>[7]Report!$C$13</f>
        <v>117.443</v>
      </c>
    </row>
    <row r="14" spans="1:30" s="10" customFormat="1">
      <c r="A14" s="8" t="s">
        <v>25</v>
      </c>
      <c r="B14" s="14" t="s">
        <v>23</v>
      </c>
      <c r="C14" s="16">
        <f>[1]Report!$C$14</f>
        <v>6884550</v>
      </c>
      <c r="D14" s="9"/>
      <c r="E14" s="14" t="s">
        <v>23</v>
      </c>
      <c r="F14" s="16">
        <f>[1]Report!$F$14</f>
        <v>6884550</v>
      </c>
      <c r="G14" s="9"/>
      <c r="H14" s="14" t="s">
        <v>23</v>
      </c>
      <c r="I14" s="16">
        <f>[2]Report!$C$14</f>
        <v>3351630</v>
      </c>
      <c r="J14" s="9"/>
      <c r="K14" s="14" t="s">
        <v>23</v>
      </c>
      <c r="L14" s="16">
        <f>[2]Report!$F$14</f>
        <v>3351630</v>
      </c>
      <c r="M14" s="9"/>
      <c r="N14" s="14" t="s">
        <v>23</v>
      </c>
      <c r="O14" s="16">
        <f>[3]Report!$C$14</f>
        <v>8286640</v>
      </c>
      <c r="P14" s="9"/>
      <c r="Q14" s="14" t="s">
        <v>23</v>
      </c>
      <c r="R14" s="16">
        <f>[3]Report!$F$14</f>
        <v>8286640</v>
      </c>
      <c r="S14" s="9"/>
      <c r="T14" s="14" t="s">
        <v>24</v>
      </c>
      <c r="U14" s="16">
        <f>[4]Report!$C$14</f>
        <v>3103050</v>
      </c>
      <c r="V14" s="9"/>
      <c r="W14" s="14" t="s">
        <v>23</v>
      </c>
      <c r="X14" s="16">
        <f>[5]Report!$C$14</f>
        <v>2148940</v>
      </c>
      <c r="Z14" s="14" t="s">
        <v>26</v>
      </c>
      <c r="AA14" s="16">
        <f>[6]Report!$C$14</f>
        <v>93100000</v>
      </c>
      <c r="AB14" s="9"/>
      <c r="AC14" s="5" t="s">
        <v>24</v>
      </c>
      <c r="AD14" s="16">
        <f>[7]Report!$C$14</f>
        <v>5872150</v>
      </c>
    </row>
    <row r="15" spans="1:30" s="10" customFormat="1">
      <c r="A15" s="8" t="s">
        <v>27</v>
      </c>
      <c r="B15" s="14" t="s">
        <v>23</v>
      </c>
      <c r="C15" s="16">
        <f>[1]Report!$C$15</f>
        <v>146409</v>
      </c>
      <c r="D15" s="9"/>
      <c r="E15" s="14" t="s">
        <v>23</v>
      </c>
      <c r="F15" s="16">
        <f>[1]Report!$F$15</f>
        <v>146409</v>
      </c>
      <c r="G15" s="9"/>
      <c r="H15" s="14" t="s">
        <v>23</v>
      </c>
      <c r="I15" s="16">
        <f>[2]Report!$C$15</f>
        <v>-2910</v>
      </c>
      <c r="J15" s="9"/>
      <c r="K15" s="14" t="s">
        <v>23</v>
      </c>
      <c r="L15" s="16">
        <f>[2]Report!$F$15</f>
        <v>-2910</v>
      </c>
      <c r="M15" s="9"/>
      <c r="N15" s="14" t="s">
        <v>23</v>
      </c>
      <c r="O15" s="16">
        <f>[3]Report!$C$15</f>
        <v>72966.98</v>
      </c>
      <c r="P15" s="9"/>
      <c r="Q15" s="14" t="s">
        <v>23</v>
      </c>
      <c r="R15" s="16">
        <f>[3]Report!$F$15</f>
        <v>72966.98</v>
      </c>
      <c r="S15" s="9"/>
      <c r="T15" s="14" t="s">
        <v>24</v>
      </c>
      <c r="U15" s="16">
        <f>[4]Report!$C$15</f>
        <v>1135.57</v>
      </c>
      <c r="V15" s="9"/>
      <c r="W15" s="14" t="s">
        <v>23</v>
      </c>
      <c r="X15" s="16">
        <f>[5]Report!$C$15</f>
        <v>1183.2</v>
      </c>
      <c r="Z15" s="14" t="s">
        <v>26</v>
      </c>
      <c r="AA15" s="16">
        <f>[6]Report!$C$15</f>
        <v>53645</v>
      </c>
      <c r="AB15" s="9"/>
      <c r="AC15" s="5" t="s">
        <v>24</v>
      </c>
      <c r="AD15" s="16">
        <f>[7]Report!$C$15</f>
        <v>16796.88</v>
      </c>
    </row>
    <row r="16" spans="1:30" s="10" customFormat="1">
      <c r="A16" s="9" t="s">
        <v>3</v>
      </c>
      <c r="B16" s="9"/>
      <c r="C16" s="9"/>
      <c r="D16" s="9"/>
      <c r="E16" s="9"/>
      <c r="F16" s="9"/>
      <c r="G16" s="9"/>
      <c r="H16" s="9"/>
      <c r="I16" s="9"/>
      <c r="J16" s="9"/>
      <c r="K16" s="9"/>
      <c r="L16" s="9"/>
      <c r="M16" s="9"/>
      <c r="N16" s="9"/>
      <c r="O16" s="9"/>
      <c r="P16" s="9"/>
      <c r="Q16" s="9"/>
      <c r="R16" s="9"/>
      <c r="S16" s="9"/>
      <c r="T16" s="9"/>
      <c r="U16" s="9"/>
      <c r="V16" s="9"/>
      <c r="W16" s="9"/>
      <c r="X16" s="9"/>
      <c r="Z16" s="9"/>
      <c r="AA16" s="9"/>
      <c r="AB16" s="9"/>
      <c r="AC16" s="9"/>
      <c r="AD16" s="9"/>
    </row>
    <row r="17" spans="1:30" s="10" customFormat="1">
      <c r="A17" s="8" t="s">
        <v>28</v>
      </c>
      <c r="B17" s="9"/>
      <c r="C17" s="17">
        <f>[1]Report!$C$17</f>
        <v>616500000</v>
      </c>
      <c r="D17" s="9"/>
      <c r="E17" s="9"/>
      <c r="F17" s="17">
        <f>[1]Report!$F$17</f>
        <v>616500000</v>
      </c>
      <c r="G17" s="9"/>
      <c r="H17" s="9"/>
      <c r="I17" s="17">
        <f>[2]Report!$C$17</f>
        <v>43200000</v>
      </c>
      <c r="J17" s="9"/>
      <c r="K17" s="9"/>
      <c r="L17" s="17">
        <f>[2]Report!$F$17</f>
        <v>43200000</v>
      </c>
      <c r="M17" s="9"/>
      <c r="N17" s="9"/>
      <c r="O17" s="17">
        <f>[3]Report!$C$17</f>
        <v>1600000</v>
      </c>
      <c r="P17" s="9"/>
      <c r="Q17" s="9"/>
      <c r="R17" s="17">
        <f>[3]Report!$F$17</f>
        <v>1600000</v>
      </c>
      <c r="S17" s="9"/>
      <c r="T17" s="9"/>
      <c r="U17" s="17">
        <f>[4]Report!$C$17</f>
        <v>12278400200</v>
      </c>
      <c r="V17" s="9"/>
      <c r="W17" s="9"/>
      <c r="X17" s="17">
        <f>[5]Report!$C$17</f>
        <v>1200000</v>
      </c>
      <c r="Z17" s="9"/>
      <c r="AA17" s="17">
        <f>[6]Report!$C$17</f>
        <v>1350000</v>
      </c>
      <c r="AB17" s="9"/>
      <c r="AC17" s="9"/>
      <c r="AD17" s="17">
        <f>[7]Report!$C$17</f>
        <v>108900000</v>
      </c>
    </row>
    <row r="18" spans="1:30" s="10" customFormat="1">
      <c r="A18" s="8" t="s">
        <v>29</v>
      </c>
      <c r="B18" s="9"/>
      <c r="C18" s="17">
        <f>[1]Report!$C$18</f>
        <v>616500000</v>
      </c>
      <c r="D18" s="9"/>
      <c r="E18" s="9"/>
      <c r="F18" s="17">
        <f>[1]Report!$F$18</f>
        <v>616500000</v>
      </c>
      <c r="G18" s="9"/>
      <c r="H18" s="9"/>
      <c r="I18" s="17">
        <f>[2]Report!$C$18</f>
        <v>43200000</v>
      </c>
      <c r="J18" s="9"/>
      <c r="K18" s="9"/>
      <c r="L18" s="17">
        <f>[2]Report!$F$18</f>
        <v>43200000</v>
      </c>
      <c r="M18" s="9"/>
      <c r="N18" s="9"/>
      <c r="O18" s="17">
        <f>[3]Report!$C$18</f>
        <v>1600000</v>
      </c>
      <c r="P18" s="9"/>
      <c r="Q18" s="9"/>
      <c r="R18" s="17">
        <f>[3]Report!$F$18</f>
        <v>1600000</v>
      </c>
      <c r="S18" s="9"/>
      <c r="T18" s="9"/>
      <c r="U18" s="17">
        <f>[4]Report!$C$18</f>
        <v>12278400200</v>
      </c>
      <c r="V18" s="9"/>
      <c r="W18" s="9"/>
      <c r="X18" s="17">
        <f>[5]Report!$C$18</f>
        <v>1200000</v>
      </c>
      <c r="Z18" s="9"/>
      <c r="AA18" s="17">
        <f>[6]Report!$C$18</f>
        <v>1350000</v>
      </c>
      <c r="AB18" s="9"/>
      <c r="AC18" s="9"/>
      <c r="AD18" s="17">
        <f>[7]Report!$C$18</f>
        <v>108900000</v>
      </c>
    </row>
    <row r="19" spans="1:30" s="10" customFormat="1">
      <c r="A19" s="9" t="s">
        <v>3</v>
      </c>
      <c r="B19" s="9"/>
      <c r="C19" s="9"/>
      <c r="D19" s="9"/>
      <c r="E19" s="9"/>
      <c r="F19" s="9"/>
      <c r="G19" s="9"/>
      <c r="H19" s="9"/>
      <c r="I19" s="9"/>
      <c r="J19" s="9"/>
      <c r="K19" s="9"/>
      <c r="L19" s="9"/>
      <c r="M19" s="9"/>
      <c r="N19" s="9"/>
      <c r="O19" s="9"/>
      <c r="P19" s="9"/>
      <c r="Q19" s="9"/>
      <c r="R19" s="9"/>
      <c r="S19" s="9"/>
      <c r="T19" s="9"/>
      <c r="U19" s="9"/>
      <c r="V19" s="9"/>
      <c r="W19" s="9"/>
      <c r="X19" s="9"/>
      <c r="Z19" s="9"/>
      <c r="AA19" s="9"/>
      <c r="AB19" s="9"/>
      <c r="AC19" s="9"/>
      <c r="AD19" s="9"/>
    </row>
    <row r="20" spans="1:30" s="10" customFormat="1">
      <c r="A20" s="8" t="s">
        <v>30</v>
      </c>
      <c r="B20" s="14" t="s">
        <v>23</v>
      </c>
      <c r="C20" s="16">
        <f>[1]Report!$C$20</f>
        <v>8488657576.7200003</v>
      </c>
      <c r="D20" s="9"/>
      <c r="E20" s="14" t="s">
        <v>23</v>
      </c>
      <c r="F20" s="16">
        <f>[1]Report!$F$20</f>
        <v>8488657576.7200003</v>
      </c>
      <c r="G20" s="9"/>
      <c r="H20" s="14" t="s">
        <v>23</v>
      </c>
      <c r="I20" s="16">
        <f>[2]Report!$C$20</f>
        <v>482634949.56</v>
      </c>
      <c r="J20" s="9"/>
      <c r="K20" s="14" t="s">
        <v>23</v>
      </c>
      <c r="L20" s="16">
        <f>[2]Report!$F$20</f>
        <v>482634949.56</v>
      </c>
      <c r="M20" s="9"/>
      <c r="N20" s="14" t="s">
        <v>23</v>
      </c>
      <c r="O20" s="16">
        <f>[3]Report!$C$20</f>
        <v>33146638.800000001</v>
      </c>
      <c r="P20" s="9"/>
      <c r="Q20" s="14" t="s">
        <v>23</v>
      </c>
      <c r="R20" s="16">
        <f>[3]Report!$F$20</f>
        <v>33146638.800000001</v>
      </c>
      <c r="S20" s="9"/>
      <c r="T20" s="14" t="s">
        <v>24</v>
      </c>
      <c r="U20" s="16">
        <f>[4]Report!$C$20</f>
        <v>76200869882.610001</v>
      </c>
      <c r="V20" s="9"/>
      <c r="W20" s="14" t="s">
        <v>23</v>
      </c>
      <c r="X20" s="16">
        <f>[5]Report!$C$20</f>
        <v>12893695.380000001</v>
      </c>
      <c r="Z20" s="14" t="s">
        <v>26</v>
      </c>
      <c r="AA20" s="16">
        <f>[6]Report!$C$20</f>
        <v>2513694772.98</v>
      </c>
      <c r="AB20" s="9"/>
      <c r="AC20" s="5" t="s">
        <v>24</v>
      </c>
      <c r="AD20" s="16">
        <f>[7]Report!$C$20</f>
        <v>12789538562.99</v>
      </c>
    </row>
    <row r="21" spans="1:30" s="10" customFormat="1">
      <c r="A21" s="8" t="s">
        <v>31</v>
      </c>
      <c r="B21" s="14" t="s">
        <v>23</v>
      </c>
      <c r="C21" s="16">
        <f>[1]Report!$C$21</f>
        <v>8488657576.7200003</v>
      </c>
      <c r="D21" s="9"/>
      <c r="E21" s="14" t="s">
        <v>23</v>
      </c>
      <c r="F21" s="16">
        <f>[1]Report!$F$21</f>
        <v>8488657576.7200003</v>
      </c>
      <c r="G21" s="9"/>
      <c r="H21" s="14" t="s">
        <v>23</v>
      </c>
      <c r="I21" s="16">
        <f>[2]Report!$C$21</f>
        <v>482634949.56</v>
      </c>
      <c r="J21" s="9"/>
      <c r="K21" s="14" t="s">
        <v>23</v>
      </c>
      <c r="L21" s="16">
        <f>[2]Report!$F$21</f>
        <v>482634949.56</v>
      </c>
      <c r="M21" s="9"/>
      <c r="N21" s="14" t="s">
        <v>23</v>
      </c>
      <c r="O21" s="16">
        <f>[3]Report!$C$21</f>
        <v>33146638.800000001</v>
      </c>
      <c r="P21" s="9"/>
      <c r="Q21" s="14" t="s">
        <v>23</v>
      </c>
      <c r="R21" s="16">
        <f>[3]Report!$F$21</f>
        <v>33146638.800000001</v>
      </c>
      <c r="S21" s="9"/>
      <c r="T21" s="14" t="s">
        <v>24</v>
      </c>
      <c r="U21" s="16">
        <f>[4]Report!$C$21</f>
        <v>76200869882.610001</v>
      </c>
      <c r="V21" s="9"/>
      <c r="W21" s="14" t="s">
        <v>23</v>
      </c>
      <c r="X21" s="16">
        <f>[5]Report!$C$21</f>
        <v>12893695.380000001</v>
      </c>
      <c r="Z21" s="14" t="s">
        <v>26</v>
      </c>
      <c r="AA21" s="16">
        <f>[6]Report!$C$21</f>
        <v>2513694772.98</v>
      </c>
      <c r="AB21" s="9"/>
      <c r="AC21" s="5" t="s">
        <v>24</v>
      </c>
      <c r="AD21" s="16">
        <f>[7]Report!$C$21</f>
        <v>12789538562.99</v>
      </c>
    </row>
    <row r="22" spans="1:30" s="10" customFormat="1">
      <c r="A22" s="9" t="s">
        <v>3</v>
      </c>
      <c r="B22" s="9"/>
      <c r="C22" s="9"/>
      <c r="D22" s="9"/>
      <c r="E22" s="9"/>
      <c r="F22" s="9"/>
      <c r="G22" s="9"/>
      <c r="H22" s="9"/>
      <c r="I22" s="9"/>
      <c r="J22" s="9"/>
      <c r="K22" s="9"/>
      <c r="L22" s="9"/>
      <c r="M22" s="9"/>
      <c r="N22" s="9"/>
      <c r="O22" s="9"/>
      <c r="P22" s="9"/>
      <c r="Q22" s="9"/>
      <c r="R22" s="9"/>
      <c r="S22" s="9"/>
      <c r="T22" s="9"/>
      <c r="U22" s="9"/>
      <c r="V22" s="9"/>
      <c r="W22" s="9"/>
      <c r="X22" s="9"/>
      <c r="Z22" s="9"/>
      <c r="AA22" s="9"/>
      <c r="AB22" s="9"/>
      <c r="AC22" s="9"/>
      <c r="AD22" s="9"/>
    </row>
    <row r="23" spans="1:30" s="10" customFormat="1">
      <c r="A23" s="9"/>
      <c r="B23" s="9"/>
      <c r="C23" s="18" t="s">
        <v>32</v>
      </c>
      <c r="D23" s="9"/>
      <c r="E23" s="9"/>
      <c r="F23" s="18" t="s">
        <v>32</v>
      </c>
      <c r="G23" s="9"/>
      <c r="H23" s="9"/>
      <c r="I23" s="18" t="s">
        <v>32</v>
      </c>
      <c r="J23" s="9"/>
      <c r="K23" s="9"/>
      <c r="L23" s="18" t="s">
        <v>32</v>
      </c>
      <c r="M23" s="9"/>
      <c r="N23" s="9"/>
      <c r="O23" s="18" t="s">
        <v>32</v>
      </c>
      <c r="P23" s="9"/>
      <c r="Q23" s="9"/>
      <c r="R23" s="18" t="s">
        <v>32</v>
      </c>
      <c r="S23" s="9"/>
      <c r="T23" s="9"/>
      <c r="U23" s="18" t="s">
        <v>32</v>
      </c>
      <c r="V23" s="9"/>
      <c r="W23" s="9"/>
      <c r="X23" s="18" t="s">
        <v>32</v>
      </c>
      <c r="Z23" s="9"/>
      <c r="AA23" s="18" t="s">
        <v>32</v>
      </c>
      <c r="AB23" s="9"/>
      <c r="AC23" s="9"/>
      <c r="AD23" s="18" t="s">
        <v>32</v>
      </c>
    </row>
    <row r="24" spans="1:30" s="10" customFormat="1">
      <c r="A24" s="8" t="s">
        <v>33</v>
      </c>
      <c r="B24" s="9"/>
      <c r="C24" s="19">
        <f>[1]Report!$C$24</f>
        <v>-0.14000000000000001</v>
      </c>
      <c r="D24" s="9"/>
      <c r="E24" s="9"/>
      <c r="F24" s="19">
        <f>[1]Report!$F$24</f>
        <v>-0.06</v>
      </c>
      <c r="G24" s="9"/>
      <c r="H24" s="9"/>
      <c r="I24" s="19">
        <f>[2]Report!$C$24</f>
        <v>7.0000000000000007E-2</v>
      </c>
      <c r="J24" s="9"/>
      <c r="K24" s="9"/>
      <c r="L24" s="19">
        <f>[2]Report!$F$24</f>
        <v>0.37</v>
      </c>
      <c r="M24" s="9"/>
      <c r="N24" s="9"/>
      <c r="O24" s="19">
        <f>[3]Report!$C$24</f>
        <v>-1.34</v>
      </c>
      <c r="P24" s="9"/>
      <c r="Q24" s="9"/>
      <c r="R24" s="19">
        <f>[3]Report!$F$24</f>
        <v>-0.06</v>
      </c>
      <c r="S24" s="9"/>
      <c r="T24" s="9"/>
      <c r="U24" s="19">
        <f>[4]Report!$C$24</f>
        <v>-0.1</v>
      </c>
      <c r="V24" s="9"/>
      <c r="W24" s="9"/>
      <c r="X24" s="19">
        <f>[5]Report!$C$24</f>
        <v>0.1</v>
      </c>
      <c r="Z24" s="9"/>
      <c r="AA24" s="11">
        <f>[6]Report!$C$24</f>
        <v>0.32</v>
      </c>
      <c r="AB24" s="9"/>
      <c r="AC24" s="9"/>
      <c r="AD24" s="19">
        <f>[7]Report!$C$24</f>
        <v>0.35</v>
      </c>
    </row>
    <row r="25" spans="1:30">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c r="A26" s="3" t="s">
        <v>34</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c r="A27" s="6" t="s">
        <v>35</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c r="A28" s="6" t="s">
        <v>36</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c r="A29" s="6" t="s">
        <v>37</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c r="A30" s="6" t="s">
        <v>38</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c r="A31" s="6" t="s">
        <v>39</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23">
      <c r="A32" s="6" t="s">
        <v>40</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ht="34.5">
      <c r="A33" s="7" t="s">
        <v>41</v>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c r="A35" s="3" t="s">
        <v>42</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4.5">
      <c r="A36" s="6" t="s">
        <v>43</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c r="A38" s="3" t="s">
        <v>44</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B4:I4"/>
    <mergeCell ref="B6:C6"/>
    <mergeCell ref="E6:F6"/>
    <mergeCell ref="H6:I6"/>
    <mergeCell ref="K6:L6"/>
    <mergeCell ref="AC6:AD6"/>
    <mergeCell ref="N6:O6"/>
    <mergeCell ref="Q6:R6"/>
    <mergeCell ref="T6:U6"/>
    <mergeCell ref="W6:X6"/>
    <mergeCell ref="Z6:AA6"/>
  </mergeCells>
  <phoneticPr fontId="6" type="noConversion"/>
  <dataValidations count="3">
    <dataValidation type="list" allowBlank="1" showInputMessage="1" showErrorMessage="1" sqref="B20:B21 E20:E21 B13:B15 E13:E15 H20:H21 K20:K21 H13:H15 K13:K15 N20:N21 Q20:Q21 N13:N15 Q13:Q15 T20:T21 T13:T15 W20:W21 W13:W15" xr:uid="{0F669F04-FE4E-45A6-A51B-D61C8C8E8AE4}">
      <formula1>"HKD, RMB, USD"</formula1>
    </dataValidation>
    <dataValidation operator="lessThanOrEqual" allowBlank="1" showInputMessage="1" showErrorMessage="1" error="Input of maximum 5 numeric characters" sqref="F8 C8 L8 I8 R8 O8 U8 X8" xr:uid="{BE31F8F9-D339-42BF-B740-BA957182D1D7}"/>
    <dataValidation operator="equal" allowBlank="1" showInputMessage="1" showErrorMessage="1" error="Stock Code must be of 4 numerica characters" sqref="C17:C18 C13:C15 C24 F24 F13:F15 C20:C21 F17:F18 F20:F21 I17:I18 I13:I15 I24 L24 L13:L15 I20:I21 L17:L18 L20:L21 O17:O18 O13:O15 O24 R24 R13:R15 O20:O21 R17:R18 R20:R21 U17:U18 U13:U15 U24 U20:U21 X17:X18 X13:X15 X24 X20:X21" xr:uid="{5B02CFDE-7BFF-40CF-AB4D-656F6937D546}"/>
  </dataValidations>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 W Z HUANG</cp:lastModifiedBy>
  <dcterms:created xsi:type="dcterms:W3CDTF">2025-09-22T12:34:41Z</dcterms:created>
  <dcterms:modified xsi:type="dcterms:W3CDTF">2025-09-24T12:01:05Z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2025-09-24T12:01:05Z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ea63fee9-ff12-48eb-b1b3-94a0dcf833eb</vt:lpwstr>
  </property>
  <property fmtid="{D5CDD505-2E9C-101B-9397-08002B2CF9AE}" pid="8" name="MSIP_Label_0a8e637f-7bb7-4040-a22f-4e3924ef3558_ContentBits">
    <vt:lpwstr>2</vt:lpwstr>
  </property>
  <property fmtid="{D5CDD505-2E9C-101B-9397-08002B2CF9AE}" pid="9" name="Classification">
    <vt:lpwstr>INTERNAL</vt:lpwstr>
  </property>
</Properties>
</file>